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52322\Desktop\Daniis\M2M\JOEL´S WINE BAR AND CONDOS\WEBSITE\"/>
    </mc:Choice>
  </mc:AlternateContent>
  <xr:revisionPtr revIDLastSave="0" documentId="13_ncr:1_{AAFCC58E-ED88-408B-9BA6-4CD1D64C9FCA}" xr6:coauthVersionLast="47" xr6:coauthVersionMax="47" xr10:uidLastSave="{00000000-0000-0000-0000-000000000000}"/>
  <bookViews>
    <workbookView xWindow="-108" yWindow="-108" windowWidth="23256" windowHeight="12456" xr2:uid="{5CF0CF0A-2FEA-4DB2-89E4-1234993B9A6E}"/>
  </bookViews>
  <sheets>
    <sheet name="JOEL´S WINE BAR &amp; CONDO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3" i="1" l="1"/>
  <c r="C12" i="1"/>
  <c r="C9" i="1"/>
  <c r="C8" i="1"/>
  <c r="C5" i="1"/>
  <c r="C4" i="1"/>
  <c r="C6" i="1" s="1"/>
  <c r="C14" i="1" l="1"/>
  <c r="C10" i="1"/>
</calcChain>
</file>

<file path=xl/sharedStrings.xml><?xml version="1.0" encoding="utf-8"?>
<sst xmlns="http://schemas.openxmlformats.org/spreadsheetml/2006/main" count="96" uniqueCount="79">
  <si>
    <t>LEVEL</t>
  </si>
  <si>
    <t>UNIT</t>
  </si>
  <si>
    <t>TOTAL SALE PRICE USD</t>
  </si>
  <si>
    <t>STATUS</t>
  </si>
  <si>
    <t>FOLIO</t>
  </si>
  <si>
    <t>NOTES</t>
  </si>
  <si>
    <t>COMMON AREAS</t>
  </si>
  <si>
    <t>INSIDE YOUR UNIT</t>
  </si>
  <si>
    <t>Floor 1</t>
  </si>
  <si>
    <t>Unit A1</t>
  </si>
  <si>
    <t>JWA1</t>
  </si>
  <si>
    <t>Water</t>
  </si>
  <si>
    <t>Drinking Water</t>
  </si>
  <si>
    <t>Unit B1</t>
  </si>
  <si>
    <t>JWB1</t>
  </si>
  <si>
    <t>Gas</t>
  </si>
  <si>
    <t>1 Full Weekly Cleaning</t>
  </si>
  <si>
    <t>JWAB1</t>
  </si>
  <si>
    <t>Electricity</t>
  </si>
  <si>
    <t>Floor 2</t>
  </si>
  <si>
    <t>Unit A2</t>
  </si>
  <si>
    <t>JWA2</t>
  </si>
  <si>
    <t>Trash</t>
  </si>
  <si>
    <t>Unit B2</t>
  </si>
  <si>
    <t>JWB2</t>
  </si>
  <si>
    <t>Cleaning Staff</t>
  </si>
  <si>
    <t>Property Insurance</t>
  </si>
  <si>
    <t>JWAB2</t>
  </si>
  <si>
    <t>Gardening</t>
  </si>
  <si>
    <t>Pool Care</t>
  </si>
  <si>
    <t>Floor 3</t>
  </si>
  <si>
    <t>Unit A3</t>
  </si>
  <si>
    <t>JWA3</t>
  </si>
  <si>
    <t>Administration Staff</t>
  </si>
  <si>
    <t>Unit B3</t>
  </si>
  <si>
    <t>JWB3</t>
  </si>
  <si>
    <t>IMSS + social security for staff</t>
  </si>
  <si>
    <t>JWAB3</t>
  </si>
  <si>
    <t>Cleaning/Pool Supplies</t>
  </si>
  <si>
    <t>UNIT DESCRIPTION</t>
  </si>
  <si>
    <t>Reserve Fund</t>
  </si>
  <si>
    <t>UNITS A1, A2 &amp; A3:</t>
  </si>
  <si>
    <t>ESTIMATE: 72 PESOS/M2</t>
  </si>
  <si>
    <t>UNITS B1, B2 &amp; B3:</t>
  </si>
  <si>
    <t>Street view.</t>
  </si>
  <si>
    <t>1 year construction guarantee</t>
  </si>
  <si>
    <t>PARKING SPACE</t>
  </si>
  <si>
    <t>JOEL´S WINE BAR AND CONDOS AVAILABILITY AND PRICE LIST</t>
  </si>
  <si>
    <t>VIEWS</t>
  </si>
  <si>
    <t>TOTAL SQ METERS</t>
  </si>
  <si>
    <t>Internet</t>
  </si>
  <si>
    <t>RETAIL SPACE INTEREST BY DEFAULT</t>
  </si>
  <si>
    <t>There is $30K USD already priced into this unit.</t>
  </si>
  <si>
    <t>There is $60K USD already priced into this unit.</t>
  </si>
  <si>
    <t>1 Express Weekly Cleaning</t>
  </si>
  <si>
    <r>
      <rPr>
        <b/>
        <u/>
        <sz val="11"/>
        <rFont val="Calibri"/>
        <family val="2"/>
        <scheme val="minor"/>
      </rPr>
      <t>HOA:</t>
    </r>
    <r>
      <rPr>
        <b/>
        <sz val="11"/>
        <rFont val="Calibri"/>
        <family val="2"/>
        <scheme val="minor"/>
      </rPr>
      <t xml:space="preserve"> For the first 2 years, the HOA will be managed by the developer´s corporation, to ensure and put in place a good set up for all Owners. After that time, the Homeowners Association will vote to decide if any changes are needed.</t>
    </r>
  </si>
  <si>
    <t>RETAIL SPACE INTEREST, HOMEOWNERS ASSOCIATION (HOA) &amp; RENTALS</t>
  </si>
  <si>
    <t>One studio.</t>
  </si>
  <si>
    <t>COMBO UNITS A+B:</t>
  </si>
  <si>
    <t>Combo Unit A1 + B1</t>
  </si>
  <si>
    <t>Combo Unit A2 + B2</t>
  </si>
  <si>
    <t>Combo Unit A3 + B3</t>
  </si>
  <si>
    <t>One bedroom apartment plus adjacent studio lock-off.</t>
  </si>
  <si>
    <t>Partial ocean and mountain view plus pool, garden and street view.</t>
  </si>
  <si>
    <t>Entire floor: one bedroom apartment plus adjacent studio lock-off and a separate one studio.</t>
  </si>
  <si>
    <t>When buying any Unit type A -OR- the Combo Unit A+B, you will have 1 covered parking space included.</t>
  </si>
  <si>
    <r>
      <rPr>
        <b/>
        <u/>
        <sz val="11"/>
        <rFont val="Calibri"/>
        <family val="2"/>
        <scheme val="minor"/>
      </rPr>
      <t>RENTALS:</t>
    </r>
    <r>
      <rPr>
        <b/>
        <sz val="11"/>
        <rFont val="Calibri"/>
        <family val="2"/>
        <scheme val="minor"/>
      </rPr>
      <t xml:space="preserve"> If homeowners decide to incorporate their unit into a Rental Pool, for the first 2 years, this will be managed by the developer´s corporation, to ensure and offer a good management service to all Owners and their Tenants.
This service will be offered at a commission-based rate. 20% is the going local rate for rental commissions, not including taxes.</t>
    </r>
  </si>
  <si>
    <t>N/A</t>
  </si>
  <si>
    <t>24.31 m2</t>
  </si>
  <si>
    <t>96.99 m2</t>
  </si>
  <si>
    <t>121.30 m2</t>
  </si>
  <si>
    <t>SOLD</t>
  </si>
  <si>
    <r>
      <rPr>
        <b/>
        <u/>
        <sz val="11"/>
        <rFont val="Calibri"/>
        <family val="2"/>
        <scheme val="minor"/>
      </rPr>
      <t>RETAIL SPACE:</t>
    </r>
    <r>
      <rPr>
        <b/>
        <sz val="11"/>
        <rFont val="Calibri"/>
        <family val="2"/>
        <scheme val="minor"/>
      </rPr>
      <t xml:space="preserve"> By default, when purchasing your Unit, you will have a percentage of ownership/interest in the Retail Space at Joel´s Wine Bar and Condos. This will be managed by the Homeowner's Association, therefore, the income from renting this space is intended to offset HOA fees for Owners.</t>
    </r>
  </si>
  <si>
    <t>HOA could include:</t>
  </si>
  <si>
    <t>*Parking space: P-MI (Middle one).</t>
  </si>
  <si>
    <t>*Parking space: P-RI (Right one/Condo Entrance).</t>
  </si>
  <si>
    <t>*Parking space: P-LE (Left one/next to Wine Bar).</t>
  </si>
  <si>
    <t>*Plus roof space.</t>
  </si>
  <si>
    <t>Fall of 2023 Completion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</si>
</sst>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5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rgb="FFD9EAD3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rgb="FFFFF2CC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 vertical="center" wrapText="1"/>
    </xf>
    <xf numFmtId="6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6" fontId="4" fillId="0" borderId="1" xfId="0" applyNumberFormat="1" applyFont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CE2BB5-74F8-4391-8085-792C5B8E02FA}">
  <sheetPr>
    <pageSetUpPr fitToPage="1"/>
  </sheetPr>
  <dimension ref="A1:G41"/>
  <sheetViews>
    <sheetView tabSelected="1" workbookViewId="0">
      <selection sqref="A1:G1"/>
    </sheetView>
  </sheetViews>
  <sheetFormatPr defaultRowHeight="14.4" x14ac:dyDescent="0.3"/>
  <cols>
    <col min="1" max="1" width="12.77734375" style="1" customWidth="1"/>
    <col min="2" max="2" width="12.77734375" style="4" customWidth="1"/>
    <col min="3" max="3" width="12.77734375" style="1" customWidth="1"/>
    <col min="4" max="4" width="10.77734375" style="1" customWidth="1"/>
    <col min="5" max="5" width="40.77734375" style="1" customWidth="1"/>
    <col min="6" max="6" width="10.77734375" style="1" customWidth="1"/>
    <col min="7" max="7" width="50.77734375" style="1" customWidth="1"/>
    <col min="8" max="8" width="8.6640625" style="1" customWidth="1"/>
    <col min="9" max="16384" width="8.88671875" style="1"/>
  </cols>
  <sheetData>
    <row r="1" spans="1:7" ht="18" customHeight="1" x14ac:dyDescent="0.3">
      <c r="A1" s="15" t="s">
        <v>47</v>
      </c>
      <c r="B1" s="15"/>
      <c r="C1" s="15"/>
      <c r="D1" s="15"/>
      <c r="E1" s="15"/>
      <c r="F1" s="15"/>
      <c r="G1" s="15"/>
    </row>
    <row r="2" spans="1:7" ht="18" customHeight="1" x14ac:dyDescent="0.3">
      <c r="A2" s="15" t="s">
        <v>78</v>
      </c>
      <c r="B2" s="15"/>
      <c r="C2" s="15"/>
      <c r="D2" s="15"/>
      <c r="E2" s="15"/>
      <c r="F2" s="15"/>
      <c r="G2" s="15"/>
    </row>
    <row r="3" spans="1:7" ht="30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51</v>
      </c>
      <c r="F3" s="7" t="s">
        <v>4</v>
      </c>
      <c r="G3" s="7" t="s">
        <v>5</v>
      </c>
    </row>
    <row r="4" spans="1:7" x14ac:dyDescent="0.3">
      <c r="A4" s="16" t="s">
        <v>8</v>
      </c>
      <c r="B4" s="8" t="s">
        <v>9</v>
      </c>
      <c r="C4" s="2">
        <f>189000+30000</f>
        <v>219000</v>
      </c>
      <c r="D4" s="8" t="s">
        <v>67</v>
      </c>
      <c r="E4" s="3" t="s">
        <v>52</v>
      </c>
      <c r="F4" s="8" t="s">
        <v>10</v>
      </c>
      <c r="G4" s="8"/>
    </row>
    <row r="5" spans="1:7" x14ac:dyDescent="0.3">
      <c r="A5" s="16"/>
      <c r="B5" s="8" t="s">
        <v>13</v>
      </c>
      <c r="C5" s="2">
        <f>80000+30000</f>
        <v>110000</v>
      </c>
      <c r="D5" s="8" t="s">
        <v>67</v>
      </c>
      <c r="E5" s="3" t="s">
        <v>52</v>
      </c>
      <c r="F5" s="8" t="s">
        <v>14</v>
      </c>
      <c r="G5" s="8"/>
    </row>
    <row r="6" spans="1:7" ht="28.8" x14ac:dyDescent="0.3">
      <c r="A6" s="16"/>
      <c r="B6" s="8" t="s">
        <v>59</v>
      </c>
      <c r="C6" s="2">
        <f>(C4+C5)-5000</f>
        <v>324000</v>
      </c>
      <c r="D6" s="8" t="s">
        <v>71</v>
      </c>
      <c r="E6" s="3" t="s">
        <v>53</v>
      </c>
      <c r="F6" s="8" t="s">
        <v>17</v>
      </c>
      <c r="G6" s="9" t="s">
        <v>76</v>
      </c>
    </row>
    <row r="7" spans="1:7" x14ac:dyDescent="0.3">
      <c r="A7" s="17"/>
      <c r="B7" s="17"/>
      <c r="C7" s="17"/>
      <c r="D7" s="17"/>
      <c r="E7" s="17"/>
      <c r="F7" s="17"/>
      <c r="G7" s="17"/>
    </row>
    <row r="8" spans="1:7" x14ac:dyDescent="0.3">
      <c r="A8" s="19" t="s">
        <v>19</v>
      </c>
      <c r="B8" s="8" t="s">
        <v>20</v>
      </c>
      <c r="C8" s="2">
        <f>199000+30000</f>
        <v>229000</v>
      </c>
      <c r="D8" s="8" t="s">
        <v>67</v>
      </c>
      <c r="E8" s="3" t="s">
        <v>52</v>
      </c>
      <c r="F8" s="8" t="s">
        <v>21</v>
      </c>
      <c r="G8" s="6"/>
    </row>
    <row r="9" spans="1:7" x14ac:dyDescent="0.3">
      <c r="A9" s="19"/>
      <c r="B9" s="8" t="s">
        <v>23</v>
      </c>
      <c r="C9" s="2">
        <f>85000+30000</f>
        <v>115000</v>
      </c>
      <c r="D9" s="8" t="s">
        <v>67</v>
      </c>
      <c r="E9" s="3" t="s">
        <v>52</v>
      </c>
      <c r="F9" s="8" t="s">
        <v>24</v>
      </c>
      <c r="G9" s="6"/>
    </row>
    <row r="10" spans="1:7" ht="28.8" x14ac:dyDescent="0.3">
      <c r="A10" s="19"/>
      <c r="B10" s="8" t="s">
        <v>60</v>
      </c>
      <c r="C10" s="2">
        <f>(C8+C9)-5000</f>
        <v>339000</v>
      </c>
      <c r="D10" s="8" t="s">
        <v>71</v>
      </c>
      <c r="E10" s="3" t="s">
        <v>53</v>
      </c>
      <c r="F10" s="8" t="s">
        <v>27</v>
      </c>
      <c r="G10" s="9" t="s">
        <v>75</v>
      </c>
    </row>
    <row r="11" spans="1:7" x14ac:dyDescent="0.3">
      <c r="A11" s="17"/>
      <c r="B11" s="17"/>
      <c r="C11" s="17"/>
      <c r="D11" s="17"/>
      <c r="E11" s="17"/>
      <c r="F11" s="17"/>
      <c r="G11" s="17"/>
    </row>
    <row r="12" spans="1:7" x14ac:dyDescent="0.3">
      <c r="A12" s="20" t="s">
        <v>30</v>
      </c>
      <c r="B12" s="8" t="s">
        <v>31</v>
      </c>
      <c r="C12" s="2">
        <f>209000+30000</f>
        <v>239000</v>
      </c>
      <c r="D12" s="8" t="s">
        <v>71</v>
      </c>
      <c r="E12" s="3" t="s">
        <v>52</v>
      </c>
      <c r="F12" s="8" t="s">
        <v>32</v>
      </c>
      <c r="G12" s="9" t="s">
        <v>74</v>
      </c>
    </row>
    <row r="13" spans="1:7" x14ac:dyDescent="0.3">
      <c r="A13" s="20"/>
      <c r="B13" s="8" t="s">
        <v>34</v>
      </c>
      <c r="C13" s="2">
        <f>95000+30000</f>
        <v>125000</v>
      </c>
      <c r="D13" s="8" t="s">
        <v>71</v>
      </c>
      <c r="E13" s="3" t="s">
        <v>52</v>
      </c>
      <c r="F13" s="8" t="s">
        <v>35</v>
      </c>
      <c r="G13" s="9" t="s">
        <v>77</v>
      </c>
    </row>
    <row r="14" spans="1:7" ht="28.8" x14ac:dyDescent="0.3">
      <c r="A14" s="20"/>
      <c r="B14" s="8" t="s">
        <v>61</v>
      </c>
      <c r="C14" s="2">
        <f>(C12+C13)-5000</f>
        <v>359000</v>
      </c>
      <c r="D14" s="8" t="s">
        <v>67</v>
      </c>
      <c r="E14" s="3" t="s">
        <v>53</v>
      </c>
      <c r="F14" s="8" t="s">
        <v>37</v>
      </c>
      <c r="G14" s="5"/>
    </row>
    <row r="15" spans="1:7" ht="34.799999999999997" customHeight="1" x14ac:dyDescent="0.3">
      <c r="A15" s="11" t="s">
        <v>39</v>
      </c>
      <c r="B15" s="11"/>
      <c r="C15" s="11"/>
      <c r="D15" s="11"/>
      <c r="E15" s="11"/>
      <c r="F15" s="7" t="s">
        <v>49</v>
      </c>
      <c r="G15" s="7" t="s">
        <v>48</v>
      </c>
    </row>
    <row r="16" spans="1:7" ht="30" customHeight="1" x14ac:dyDescent="0.3">
      <c r="A16" s="17" t="s">
        <v>41</v>
      </c>
      <c r="B16" s="17"/>
      <c r="C16" s="18" t="s">
        <v>62</v>
      </c>
      <c r="D16" s="18"/>
      <c r="E16" s="18"/>
      <c r="F16" s="3" t="s">
        <v>69</v>
      </c>
      <c r="G16" s="3" t="s">
        <v>63</v>
      </c>
    </row>
    <row r="17" spans="1:7" ht="30" customHeight="1" x14ac:dyDescent="0.3">
      <c r="A17" s="17" t="s">
        <v>43</v>
      </c>
      <c r="B17" s="17"/>
      <c r="C17" s="18" t="s">
        <v>57</v>
      </c>
      <c r="D17" s="18"/>
      <c r="E17" s="18"/>
      <c r="F17" s="3" t="s">
        <v>68</v>
      </c>
      <c r="G17" s="3" t="s">
        <v>44</v>
      </c>
    </row>
    <row r="18" spans="1:7" ht="30" customHeight="1" x14ac:dyDescent="0.3">
      <c r="A18" s="17" t="s">
        <v>58</v>
      </c>
      <c r="B18" s="17"/>
      <c r="C18" s="18" t="s">
        <v>64</v>
      </c>
      <c r="D18" s="18"/>
      <c r="E18" s="18"/>
      <c r="F18" s="3" t="s">
        <v>70</v>
      </c>
      <c r="G18" s="3" t="s">
        <v>63</v>
      </c>
    </row>
    <row r="19" spans="1:7" ht="21" customHeight="1" x14ac:dyDescent="0.3">
      <c r="A19" s="11" t="s">
        <v>46</v>
      </c>
      <c r="B19" s="11"/>
      <c r="C19" s="11"/>
      <c r="D19" s="11"/>
      <c r="E19" s="11"/>
      <c r="F19" s="11"/>
      <c r="G19" s="11"/>
    </row>
    <row r="20" spans="1:7" ht="21" customHeight="1" x14ac:dyDescent="0.3">
      <c r="A20" s="10" t="s">
        <v>65</v>
      </c>
      <c r="B20" s="10"/>
      <c r="C20" s="10"/>
      <c r="D20" s="10"/>
      <c r="E20" s="10"/>
      <c r="F20" s="10"/>
      <c r="G20" s="10"/>
    </row>
    <row r="21" spans="1:7" ht="21" customHeight="1" x14ac:dyDescent="0.3">
      <c r="A21" s="11" t="s">
        <v>56</v>
      </c>
      <c r="B21" s="11"/>
      <c r="C21" s="11"/>
      <c r="D21" s="11"/>
      <c r="E21" s="11"/>
      <c r="F21" s="11"/>
      <c r="G21" s="11"/>
    </row>
    <row r="22" spans="1:7" ht="44.4" customHeight="1" x14ac:dyDescent="0.3">
      <c r="A22" s="10" t="s">
        <v>72</v>
      </c>
      <c r="B22" s="12"/>
      <c r="C22" s="12"/>
      <c r="D22" s="12"/>
      <c r="E22" s="12"/>
      <c r="F22" s="12"/>
      <c r="G22" s="12"/>
    </row>
    <row r="23" spans="1:7" ht="33" customHeight="1" x14ac:dyDescent="0.3">
      <c r="A23" s="10" t="s">
        <v>55</v>
      </c>
      <c r="B23" s="10"/>
      <c r="C23" s="10"/>
      <c r="D23" s="10"/>
      <c r="E23" s="10"/>
      <c r="F23" s="10"/>
      <c r="G23" s="10"/>
    </row>
    <row r="24" spans="1:7" ht="50.4" customHeight="1" x14ac:dyDescent="0.3">
      <c r="A24" s="10" t="s">
        <v>66</v>
      </c>
      <c r="B24" s="10"/>
      <c r="C24" s="10"/>
      <c r="D24" s="10"/>
      <c r="E24" s="10"/>
      <c r="F24" s="10"/>
      <c r="G24" s="10"/>
    </row>
    <row r="26" spans="1:7" ht="18" x14ac:dyDescent="0.3">
      <c r="A26" s="23" t="s">
        <v>73</v>
      </c>
      <c r="B26" s="23"/>
      <c r="C26" s="23"/>
      <c r="D26" s="23"/>
    </row>
    <row r="27" spans="1:7" x14ac:dyDescent="0.3">
      <c r="A27" s="14" t="s">
        <v>6</v>
      </c>
      <c r="B27" s="14"/>
      <c r="C27" s="14" t="s">
        <v>7</v>
      </c>
      <c r="D27" s="14"/>
    </row>
    <row r="28" spans="1:7" ht="18" customHeight="1" x14ac:dyDescent="0.3">
      <c r="A28" s="13" t="s">
        <v>11</v>
      </c>
      <c r="B28" s="13"/>
      <c r="C28" s="13" t="s">
        <v>12</v>
      </c>
      <c r="D28" s="13"/>
    </row>
    <row r="29" spans="1:7" x14ac:dyDescent="0.3">
      <c r="A29" s="13" t="s">
        <v>15</v>
      </c>
      <c r="B29" s="13"/>
      <c r="C29" s="13" t="s">
        <v>16</v>
      </c>
      <c r="D29" s="13"/>
    </row>
    <row r="30" spans="1:7" x14ac:dyDescent="0.3">
      <c r="A30" s="13" t="s">
        <v>18</v>
      </c>
      <c r="B30" s="13"/>
      <c r="C30" s="13" t="s">
        <v>54</v>
      </c>
      <c r="D30" s="13"/>
    </row>
    <row r="31" spans="1:7" x14ac:dyDescent="0.3">
      <c r="A31" s="13" t="s">
        <v>50</v>
      </c>
      <c r="B31" s="13"/>
      <c r="C31" s="13" t="s">
        <v>11</v>
      </c>
      <c r="D31" s="13"/>
    </row>
    <row r="32" spans="1:7" x14ac:dyDescent="0.3">
      <c r="A32" s="13" t="s">
        <v>22</v>
      </c>
      <c r="B32" s="13"/>
      <c r="C32" s="13" t="s">
        <v>15</v>
      </c>
      <c r="D32" s="13"/>
    </row>
    <row r="33" spans="1:4" x14ac:dyDescent="0.3">
      <c r="A33" s="13" t="s">
        <v>25</v>
      </c>
      <c r="B33" s="13"/>
      <c r="C33" s="13" t="s">
        <v>26</v>
      </c>
      <c r="D33" s="13"/>
    </row>
    <row r="34" spans="1:4" x14ac:dyDescent="0.3">
      <c r="A34" s="13" t="s">
        <v>28</v>
      </c>
      <c r="B34" s="13"/>
      <c r="C34" s="22"/>
      <c r="D34" s="22"/>
    </row>
    <row r="35" spans="1:4" x14ac:dyDescent="0.3">
      <c r="A35" s="13" t="s">
        <v>29</v>
      </c>
      <c r="B35" s="13"/>
      <c r="C35" s="22"/>
      <c r="D35" s="22"/>
    </row>
    <row r="36" spans="1:4" x14ac:dyDescent="0.3">
      <c r="A36" s="13" t="s">
        <v>38</v>
      </c>
      <c r="B36" s="13"/>
      <c r="C36" s="22"/>
      <c r="D36" s="22"/>
    </row>
    <row r="37" spans="1:4" x14ac:dyDescent="0.3">
      <c r="A37" s="13" t="s">
        <v>33</v>
      </c>
      <c r="B37" s="13"/>
      <c r="C37" s="22"/>
      <c r="D37" s="22"/>
    </row>
    <row r="38" spans="1:4" x14ac:dyDescent="0.3">
      <c r="A38" s="13" t="s">
        <v>36</v>
      </c>
      <c r="B38" s="13"/>
      <c r="C38" s="22"/>
      <c r="D38" s="22"/>
    </row>
    <row r="39" spans="1:4" x14ac:dyDescent="0.3">
      <c r="A39" s="13" t="s">
        <v>40</v>
      </c>
      <c r="B39" s="13"/>
      <c r="C39" s="22"/>
      <c r="D39" s="22"/>
    </row>
    <row r="40" spans="1:4" x14ac:dyDescent="0.3">
      <c r="A40" s="21" t="s">
        <v>42</v>
      </c>
      <c r="B40" s="21"/>
      <c r="C40" s="21"/>
      <c r="D40" s="21"/>
    </row>
    <row r="41" spans="1:4" x14ac:dyDescent="0.3">
      <c r="A41" s="21" t="s">
        <v>45</v>
      </c>
      <c r="B41" s="21"/>
      <c r="C41" s="21"/>
      <c r="D41" s="21"/>
    </row>
  </sheetData>
  <mergeCells count="44">
    <mergeCell ref="A36:B36"/>
    <mergeCell ref="A24:G24"/>
    <mergeCell ref="A40:D40"/>
    <mergeCell ref="A41:D41"/>
    <mergeCell ref="C32:D32"/>
    <mergeCell ref="A33:B33"/>
    <mergeCell ref="A34:B34"/>
    <mergeCell ref="A35:B35"/>
    <mergeCell ref="A37:B37"/>
    <mergeCell ref="A38:B38"/>
    <mergeCell ref="A39:B39"/>
    <mergeCell ref="C34:D39"/>
    <mergeCell ref="C30:D30"/>
    <mergeCell ref="A26:D26"/>
    <mergeCell ref="A27:B27"/>
    <mergeCell ref="A1:G1"/>
    <mergeCell ref="A2:G2"/>
    <mergeCell ref="A4:A6"/>
    <mergeCell ref="A7:G7"/>
    <mergeCell ref="A19:G19"/>
    <mergeCell ref="A18:B18"/>
    <mergeCell ref="C18:E18"/>
    <mergeCell ref="A16:B16"/>
    <mergeCell ref="C16:E16"/>
    <mergeCell ref="A8:A10"/>
    <mergeCell ref="A11:G11"/>
    <mergeCell ref="A12:A14"/>
    <mergeCell ref="A15:E15"/>
    <mergeCell ref="A17:B17"/>
    <mergeCell ref="C17:E17"/>
    <mergeCell ref="A20:G20"/>
    <mergeCell ref="A21:G21"/>
    <mergeCell ref="A22:G22"/>
    <mergeCell ref="A23:G23"/>
    <mergeCell ref="C33:D33"/>
    <mergeCell ref="A31:B31"/>
    <mergeCell ref="C31:D31"/>
    <mergeCell ref="A32:B32"/>
    <mergeCell ref="A28:B28"/>
    <mergeCell ref="C28:D28"/>
    <mergeCell ref="A29:B29"/>
    <mergeCell ref="C29:D29"/>
    <mergeCell ref="A30:B30"/>
    <mergeCell ref="C27:D27"/>
  </mergeCells>
  <pageMargins left="0.7" right="0.7" top="0.75" bottom="0.75" header="0.3" footer="0.3"/>
  <pageSetup scale="61"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JOEL´S WINE BAR &amp; CONDOS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52322</dc:creator>
  <cp:lastModifiedBy>52322</cp:lastModifiedBy>
  <cp:lastPrinted>2022-03-19T21:41:08Z</cp:lastPrinted>
  <dcterms:created xsi:type="dcterms:W3CDTF">2022-03-19T01:11:49Z</dcterms:created>
  <dcterms:modified xsi:type="dcterms:W3CDTF">2023-03-29T19:27:21Z</dcterms:modified>
</cp:coreProperties>
</file>